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6960" activeTab="2"/>
  </bookViews>
  <sheets>
    <sheet name="Sheet2" sheetId="1" r:id="rId1"/>
    <sheet name="Sheet3" sheetId="2" r:id="rId2"/>
    <sheet name="Sheet4" sheetId="3" r:id="rId3"/>
  </sheets>
  <definedNames>
    <definedName name="_xlnm.Print_Titles" localSheetId="2">'Sheet4'!$9:$9</definedName>
  </definedNames>
  <calcPr fullCalcOnLoad="1"/>
</workbook>
</file>

<file path=xl/sharedStrings.xml><?xml version="1.0" encoding="utf-8"?>
<sst xmlns="http://schemas.openxmlformats.org/spreadsheetml/2006/main" count="153" uniqueCount="91">
  <si>
    <t>2015-2016</t>
  </si>
  <si>
    <t>In process</t>
  </si>
  <si>
    <t>External College of Dentistry sign</t>
  </si>
  <si>
    <t>Half from SVPHA; half from state funds</t>
  </si>
  <si>
    <t>Oral biology research lab and office space upgrades in support of pre-eminence initiative</t>
  </si>
  <si>
    <t>Start-up funds; Royalty/IDC funds</t>
  </si>
  <si>
    <t>Renovation of D2-27 Clinic</t>
  </si>
  <si>
    <t>State funds; clinical funds; DMD self-funded tuition and assessments</t>
  </si>
  <si>
    <t>2016-2017</t>
  </si>
  <si>
    <t>Call Center to include renovations and equipment</t>
  </si>
  <si>
    <t>Clinical funds; college assessments</t>
  </si>
  <si>
    <t>2017-2018</t>
  </si>
  <si>
    <t>Endodontic clinic renovation (D1-17)</t>
  </si>
  <si>
    <t>Departmental clinical funds; donations</t>
  </si>
  <si>
    <t>2018-2019</t>
  </si>
  <si>
    <t>Multidisciplinary laboratory 3 renovation (creation of flexible learning space to accommodate small group learning, testing, storage units for student-related organized activities, student lounge and catering space)</t>
  </si>
  <si>
    <t>College assessments; DMD self-funded tuition; donations</t>
  </si>
  <si>
    <t>Expansion of existing simulation laboratory and adjoining wet lab space (D3-15 and D3-16). Replacement of dental simulators. Expansion of junior/senior lab (D3-31)</t>
  </si>
  <si>
    <t>Instrument leasing; DMD self-funded tuition; college assessments</t>
  </si>
  <si>
    <t>Reconfiguration of classroom space in D3-21 following sim lab and junior/senior lab expansion</t>
  </si>
  <si>
    <t>State funds and/or DMD self-funded tuition; college assessments</t>
  </si>
  <si>
    <t>DMD clinic renovations (D2-17, D2-19, D3-17 and D3-19) to include removal of center labs, replacement of ceiling electrical, furniture, fixtures, paint, wall treatment and flooring.</t>
  </si>
  <si>
    <t>University capital funds</t>
  </si>
  <si>
    <t>2019-2020</t>
  </si>
  <si>
    <r>
      <t>Off-site dental faculty practice at alternate locations such as 39</t>
    </r>
    <r>
      <rPr>
        <vertAlign val="superscript"/>
        <sz val="11"/>
        <color indexed="8"/>
        <rFont val="Arial"/>
        <family val="2"/>
      </rPr>
      <t>th</t>
    </r>
    <r>
      <rPr>
        <sz val="11"/>
        <color indexed="8"/>
        <rFont val="Arial"/>
        <family val="2"/>
      </rPr>
      <t xml:space="preserve"> Avenue and other UF Health locations</t>
    </r>
  </si>
  <si>
    <t>Clinical funds</t>
  </si>
  <si>
    <t>Renovation of D3-30 for Clinic Administration offices/work space</t>
  </si>
  <si>
    <t>State funds; clinical funds; college assessments</t>
  </si>
  <si>
    <t>Immediate</t>
  </si>
  <si>
    <t>Clinical Funds</t>
  </si>
  <si>
    <t>Installation of XDR Sensors</t>
  </si>
  <si>
    <t>Computer refresh</t>
  </si>
  <si>
    <t>Off-site dental faculty practice at alternate locations such as 39th Avenue and other UF Health locations</t>
  </si>
  <si>
    <t>Renovation in Faculty Practice to add Perio suite</t>
  </si>
  <si>
    <t xml:space="preserve">University of Florida College of Dentistry </t>
  </si>
  <si>
    <t>Priority</t>
  </si>
  <si>
    <t>Project</t>
  </si>
  <si>
    <t>Cost</t>
  </si>
  <si>
    <t>Anticipated Source of Funds</t>
  </si>
  <si>
    <t>Projected Dates</t>
  </si>
  <si>
    <t>Sequence</t>
  </si>
  <si>
    <t>Medium</t>
  </si>
  <si>
    <t>High</t>
  </si>
  <si>
    <t>Computer refresh - 191 computers thoughout the college are over four years old which introduces potential security risk and inefficiencies.</t>
  </si>
  <si>
    <t>Approximately half clinical funds and half instrument leasing funds (DMD clinics)</t>
  </si>
  <si>
    <t>Critical</t>
  </si>
  <si>
    <t>Renovation of D2-27 Clinic for new Master of Science in Operative Dentistry program.</t>
  </si>
  <si>
    <t>New audio visual equipment for conference room D8-11. Current equiment does not work and has had a major impact on distance learning for off-site residency programs.</t>
  </si>
  <si>
    <t>Combination of clinical funds, college assessments, DMD self-funded tuition and donations</t>
  </si>
  <si>
    <t>TOTAL</t>
  </si>
  <si>
    <t>Low</t>
  </si>
  <si>
    <t>Clinical funds and possibly University capital funds</t>
  </si>
  <si>
    <t>Start-up funds, Royalty/IDC funds</t>
  </si>
  <si>
    <t>Departmental clinical funds, donations</t>
  </si>
  <si>
    <t>Instrument leasing, DMD self-funded tuition, college assessments and clinical funds</t>
  </si>
  <si>
    <t>State funds and/or DMD self-funded tuition, college assessments and clinical funds</t>
  </si>
  <si>
    <t>State funds, clinical funds, college assessments</t>
  </si>
  <si>
    <t xml:space="preserve">Current 90-day clinical reserve required: </t>
  </si>
  <si>
    <t>Est. subtotal on clinical funds</t>
  </si>
  <si>
    <t>Furniture and fixtures for new building as committed to in PECO request</t>
  </si>
  <si>
    <t>Half from clinical funds and half from donations</t>
  </si>
  <si>
    <t>2018-2021</t>
  </si>
  <si>
    <t>(Based on July-December 2015 actual expenditures from clinical funds (171) and auxiliary funds (143). Excludes CDE and variable compensation.)</t>
  </si>
  <si>
    <t>Renovation Master Plan 2016-2021</t>
  </si>
  <si>
    <t>Completed</t>
  </si>
  <si>
    <t>New - in process</t>
  </si>
  <si>
    <t>Loan from Dean's Office to Faculty Practice for equipment needs including additional funds needed for digital sensors, handpieces, etc.</t>
  </si>
  <si>
    <t>Dean's Office clinical funds - loan</t>
  </si>
  <si>
    <t>Radiology Division clinical funds</t>
  </si>
  <si>
    <t>New-in process</t>
  </si>
  <si>
    <t>Dean's office funds</t>
  </si>
  <si>
    <t>Required</t>
  </si>
  <si>
    <t>iCAT replacement in Radiology.</t>
  </si>
  <si>
    <t>Oral biology research lab and office space upgrades in support of pre-eminence initiative.</t>
  </si>
  <si>
    <t>Strategic planning process - facilitation and preparation of final document.</t>
  </si>
  <si>
    <t>DMD self-funded program funds</t>
  </si>
  <si>
    <t>2015-2017</t>
  </si>
  <si>
    <t>Ground floor research space renovation in support of mucosal immunology preeminence hire. Immediate need, estimated completion November, 2016.</t>
  </si>
  <si>
    <t>New - completed</t>
  </si>
  <si>
    <t>IDC funds</t>
  </si>
  <si>
    <t>College portion of professional student lounge in Communicore per SVPHA Office.</t>
  </si>
  <si>
    <t>1                           New - required</t>
  </si>
  <si>
    <t>In process - a portion of sensors have been delivered</t>
  </si>
  <si>
    <t>Installation of digital radiology sensors throughout clinical enterprise beginning with DMD clinics, Radiology and Faculty Practice, followed by specialty clinics. College is preparing bid proposal currently. (Order is not yet complete because sensors for specialty clinics have not yet been ordered. So far we have ordered and/or paid $207,840.)</t>
  </si>
  <si>
    <t>*Items in grey added since last review.</t>
  </si>
  <si>
    <t>*ARB Building lab improvement for new research hire.</t>
  </si>
  <si>
    <t>2 - in process</t>
  </si>
  <si>
    <t>External College of Dentistry sign. (Total sign cost was $121,812. College's portion of sign was $60,906)</t>
  </si>
  <si>
    <t>Half from SVPHA, half from college funds</t>
  </si>
  <si>
    <t>Anticipate 20% to be funded through college IDC or other college funds, remainder university funded</t>
  </si>
  <si>
    <t>Updated: 09/08/2016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</si>
</sst>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i/>
      <sz val="11"/>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i/>
      <sz val="11"/>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Font="1" applyAlignment="1">
      <alignment/>
    </xf>
    <xf numFmtId="0" fontId="42" fillId="0" borderId="10" xfId="0" applyFont="1" applyBorder="1" applyAlignment="1">
      <alignment horizontal="center" vertical="center" wrapText="1"/>
    </xf>
    <xf numFmtId="0" fontId="42" fillId="0" borderId="11" xfId="0" applyFont="1" applyBorder="1" applyAlignment="1">
      <alignment vertical="center" wrapText="1"/>
    </xf>
    <xf numFmtId="6" fontId="42" fillId="0" borderId="11"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vertical="center" wrapText="1"/>
    </xf>
    <xf numFmtId="6" fontId="42" fillId="0" borderId="14" xfId="0" applyNumberFormat="1" applyFont="1" applyBorder="1" applyAlignment="1">
      <alignment horizontal="center" vertical="center" wrapText="1"/>
    </xf>
    <xf numFmtId="0" fontId="42" fillId="0" borderId="14" xfId="0" applyFont="1" applyBorder="1" applyAlignment="1">
      <alignment horizontal="center" vertical="center" wrapText="1"/>
    </xf>
    <xf numFmtId="0" fontId="0" fillId="0" borderId="0" xfId="0" applyAlignment="1">
      <alignment wrapText="1"/>
    </xf>
    <xf numFmtId="0" fontId="42" fillId="0" borderId="12" xfId="0" applyFont="1" applyBorder="1" applyAlignment="1">
      <alignment vertical="center" wrapText="1"/>
    </xf>
    <xf numFmtId="6" fontId="42" fillId="0" borderId="12" xfId="0" applyNumberFormat="1" applyFont="1" applyBorder="1" applyAlignment="1">
      <alignment horizontal="center" vertical="center" wrapText="1"/>
    </xf>
    <xf numFmtId="0" fontId="42" fillId="0" borderId="13" xfId="0" applyFont="1" applyBorder="1" applyAlignment="1">
      <alignment vertical="center" wrapText="1"/>
    </xf>
    <xf numFmtId="6" fontId="42" fillId="0" borderId="13" xfId="0" applyNumberFormat="1" applyFont="1" applyBorder="1" applyAlignment="1">
      <alignment horizontal="center" vertical="center" wrapText="1"/>
    </xf>
    <xf numFmtId="0" fontId="0" fillId="0" borderId="0" xfId="0" applyAlignment="1">
      <alignment vertical="top"/>
    </xf>
    <xf numFmtId="44" fontId="0" fillId="0" borderId="0" xfId="44" applyFont="1" applyAlignment="1">
      <alignment vertical="top"/>
    </xf>
    <xf numFmtId="0" fontId="0" fillId="0" borderId="0" xfId="0" applyAlignment="1">
      <alignment vertical="top" wrapText="1"/>
    </xf>
    <xf numFmtId="8" fontId="0" fillId="0" borderId="0" xfId="0" applyNumberFormat="1" applyAlignment="1">
      <alignment vertical="top"/>
    </xf>
    <xf numFmtId="0" fontId="0" fillId="0" borderId="0" xfId="0" applyAlignment="1">
      <alignment horizontal="center" vertical="top"/>
    </xf>
    <xf numFmtId="44" fontId="0" fillId="0" borderId="0" xfId="0" applyNumberFormat="1" applyAlignment="1">
      <alignment vertical="top" wrapText="1"/>
    </xf>
    <xf numFmtId="44" fontId="0" fillId="0" borderId="0" xfId="44" applyFont="1" applyBorder="1" applyAlignment="1">
      <alignment vertical="top"/>
    </xf>
    <xf numFmtId="0" fontId="43" fillId="0" borderId="0" xfId="0" applyFont="1" applyAlignment="1">
      <alignment vertical="top"/>
    </xf>
    <xf numFmtId="6" fontId="40" fillId="0" borderId="0" xfId="0" applyNumberFormat="1" applyFont="1" applyAlignment="1">
      <alignment horizontal="center" vertical="top"/>
    </xf>
    <xf numFmtId="44" fontId="44" fillId="0" borderId="0" xfId="44" applyFont="1" applyAlignment="1">
      <alignment vertical="top"/>
    </xf>
    <xf numFmtId="0" fontId="0" fillId="8" borderId="15" xfId="0" applyFill="1" applyBorder="1" applyAlignment="1">
      <alignment vertical="top" wrapText="1"/>
    </xf>
    <xf numFmtId="0" fontId="0" fillId="0" borderId="16"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0" fillId="0" borderId="17" xfId="0" applyBorder="1" applyAlignment="1">
      <alignment vertical="top"/>
    </xf>
    <xf numFmtId="0" fontId="0" fillId="0" borderId="0" xfId="0" applyBorder="1" applyAlignment="1">
      <alignment horizontal="center" vertical="top" wrapText="1"/>
    </xf>
    <xf numFmtId="0" fontId="0" fillId="0" borderId="0" xfId="0" applyBorder="1" applyAlignment="1">
      <alignment horizontal="right" vertical="top"/>
    </xf>
    <xf numFmtId="0" fontId="0" fillId="0" borderId="18" xfId="0" applyBorder="1" applyAlignment="1">
      <alignment vertical="top"/>
    </xf>
    <xf numFmtId="44" fontId="0" fillId="0" borderId="19" xfId="44" applyFont="1" applyBorder="1" applyAlignment="1">
      <alignment vertical="top"/>
    </xf>
    <xf numFmtId="0" fontId="0" fillId="0" borderId="11" xfId="0" applyBorder="1" applyAlignment="1">
      <alignment vertical="top"/>
    </xf>
    <xf numFmtId="0" fontId="0" fillId="0" borderId="20" xfId="0" applyBorder="1" applyAlignment="1">
      <alignment vertical="top"/>
    </xf>
    <xf numFmtId="0" fontId="0" fillId="8" borderId="21" xfId="0" applyFill="1" applyBorder="1" applyAlignment="1">
      <alignment vertical="top"/>
    </xf>
    <xf numFmtId="0" fontId="0" fillId="0" borderId="22" xfId="0" applyBorder="1" applyAlignment="1">
      <alignment vertical="top"/>
    </xf>
    <xf numFmtId="0" fontId="0" fillId="8" borderId="23" xfId="0" applyFill="1" applyBorder="1" applyAlignment="1">
      <alignment vertical="top" wrapText="1"/>
    </xf>
    <xf numFmtId="0" fontId="0" fillId="0" borderId="24" xfId="0" applyBorder="1" applyAlignment="1">
      <alignment vertical="top" wrapText="1"/>
    </xf>
    <xf numFmtId="0" fontId="0" fillId="8" borderId="23" xfId="0" applyFill="1" applyBorder="1" applyAlignment="1">
      <alignment horizontal="center" vertical="top"/>
    </xf>
    <xf numFmtId="0" fontId="0" fillId="0" borderId="24" xfId="0" applyBorder="1" applyAlignment="1">
      <alignment horizontal="center" vertical="top"/>
    </xf>
    <xf numFmtId="0" fontId="0" fillId="0" borderId="24" xfId="0" applyBorder="1" applyAlignment="1">
      <alignment horizontal="center" vertical="top" wrapText="1"/>
    </xf>
    <xf numFmtId="44" fontId="0" fillId="8" borderId="23" xfId="44" applyFont="1" applyFill="1" applyBorder="1" applyAlignment="1">
      <alignment vertical="top"/>
    </xf>
    <xf numFmtId="44" fontId="0" fillId="0" borderId="24" xfId="44" applyFont="1" applyBorder="1" applyAlignment="1">
      <alignment vertical="top"/>
    </xf>
    <xf numFmtId="8" fontId="0" fillId="0" borderId="24" xfId="44" applyNumberFormat="1" applyFont="1" applyBorder="1" applyAlignment="1">
      <alignment vertical="top"/>
    </xf>
    <xf numFmtId="0" fontId="0" fillId="0" borderId="22" xfId="0" applyBorder="1" applyAlignment="1">
      <alignment horizontal="center" vertical="top"/>
    </xf>
    <xf numFmtId="44" fontId="0" fillId="0" borderId="24" xfId="44" applyFont="1" applyFill="1" applyBorder="1" applyAlignment="1">
      <alignment vertical="top"/>
    </xf>
    <xf numFmtId="0" fontId="0" fillId="0" borderId="22" xfId="0" applyBorder="1" applyAlignment="1">
      <alignment horizontal="center" vertical="top" wrapText="1"/>
    </xf>
    <xf numFmtId="0" fontId="0" fillId="33" borderId="22" xfId="0" applyFill="1" applyBorder="1" applyAlignment="1">
      <alignment horizontal="center" vertical="top" wrapText="1"/>
    </xf>
    <xf numFmtId="0" fontId="0" fillId="33" borderId="24" xfId="0" applyFill="1" applyBorder="1" applyAlignment="1">
      <alignment vertical="top" wrapText="1"/>
    </xf>
    <xf numFmtId="0" fontId="0" fillId="33" borderId="24" xfId="0" applyFill="1" applyBorder="1" applyAlignment="1">
      <alignment horizontal="center" vertical="top" wrapText="1"/>
    </xf>
    <xf numFmtId="0" fontId="0" fillId="33" borderId="20" xfId="0" applyFill="1" applyBorder="1" applyAlignment="1">
      <alignment vertical="top"/>
    </xf>
    <xf numFmtId="6" fontId="0" fillId="0" borderId="0" xfId="0" applyNumberFormat="1" applyAlignment="1">
      <alignment vertical="top"/>
    </xf>
    <xf numFmtId="44" fontId="0" fillId="0" borderId="0" xfId="44" applyFont="1" applyFill="1" applyBorder="1" applyAlignment="1">
      <alignment vertical="top"/>
    </xf>
    <xf numFmtId="44" fontId="0" fillId="0" borderId="19" xfId="0" applyNumberFormat="1" applyFill="1" applyBorder="1" applyAlignment="1">
      <alignment horizontal="right" vertical="top"/>
    </xf>
    <xf numFmtId="0" fontId="0" fillId="33" borderId="24" xfId="0" applyFill="1" applyBorder="1" applyAlignment="1">
      <alignment horizontal="center" vertical="top"/>
    </xf>
    <xf numFmtId="6" fontId="0" fillId="33" borderId="24" xfId="44" applyNumberFormat="1" applyFont="1" applyFill="1" applyBorder="1" applyAlignment="1">
      <alignment vertical="top"/>
    </xf>
    <xf numFmtId="44" fontId="0" fillId="33" borderId="24" xfId="44" applyFont="1" applyFill="1" applyBorder="1" applyAlignment="1">
      <alignment vertical="top"/>
    </xf>
    <xf numFmtId="6" fontId="0" fillId="33" borderId="24" xfId="44" applyNumberFormat="1" applyFont="1" applyFill="1" applyBorder="1" applyAlignment="1">
      <alignment vertical="top"/>
    </xf>
    <xf numFmtId="0" fontId="42" fillId="0" borderId="12"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vertical="center" wrapText="1"/>
    </xf>
    <xf numFmtId="0" fontId="42" fillId="0" borderId="25" xfId="0" applyFont="1" applyBorder="1" applyAlignment="1">
      <alignment vertical="center" wrapText="1"/>
    </xf>
    <xf numFmtId="0" fontId="42" fillId="0" borderId="10" xfId="0" applyFont="1" applyBorder="1" applyAlignment="1">
      <alignment vertical="center" wrapText="1"/>
    </xf>
    <xf numFmtId="6" fontId="42" fillId="0" borderId="12" xfId="0" applyNumberFormat="1" applyFont="1" applyBorder="1" applyAlignment="1">
      <alignment horizontal="center" vertical="center" wrapText="1"/>
    </xf>
    <xf numFmtId="6" fontId="42" fillId="0" borderId="25" xfId="0" applyNumberFormat="1" applyFont="1" applyBorder="1" applyAlignment="1">
      <alignment horizontal="center" vertical="center" wrapText="1"/>
    </xf>
    <xf numFmtId="6" fontId="42" fillId="0" borderId="10" xfId="0" applyNumberFormat="1" applyFont="1" applyBorder="1" applyAlignment="1">
      <alignment horizontal="center" vertical="center" wrapText="1"/>
    </xf>
    <xf numFmtId="0" fontId="0" fillId="0" borderId="19" xfId="0"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PageLayoutView="0" workbookViewId="0" topLeftCell="A1">
      <selection activeCell="F1" sqref="A1:IV25"/>
    </sheetView>
  </sheetViews>
  <sheetFormatPr defaultColWidth="88.421875" defaultRowHeight="15"/>
  <cols>
    <col min="1" max="1" width="10.7109375" style="10" bestFit="1" customWidth="1"/>
    <col min="2" max="2" width="88.421875" style="10" customWidth="1"/>
    <col min="3" max="3" width="11.8515625" style="0" bestFit="1" customWidth="1"/>
    <col min="4" max="4" width="66.57421875" style="0" bestFit="1" customWidth="1"/>
    <col min="5" max="5" width="10.8515625" style="0" bestFit="1" customWidth="1"/>
  </cols>
  <sheetData>
    <row r="1" spans="1:5" ht="15">
      <c r="A1" s="60" t="s">
        <v>1</v>
      </c>
      <c r="B1" s="63" t="s">
        <v>2</v>
      </c>
      <c r="C1" s="66">
        <v>95000</v>
      </c>
      <c r="D1" s="60" t="s">
        <v>3</v>
      </c>
      <c r="E1" s="60" t="s">
        <v>0</v>
      </c>
    </row>
    <row r="2" spans="1:5" ht="15">
      <c r="A2" s="61"/>
      <c r="B2" s="64"/>
      <c r="C2" s="67"/>
      <c r="D2" s="61"/>
      <c r="E2" s="61"/>
    </row>
    <row r="3" spans="1:5" ht="15.75" thickBot="1">
      <c r="A3" s="62"/>
      <c r="B3" s="65"/>
      <c r="C3" s="68"/>
      <c r="D3" s="62"/>
      <c r="E3" s="62"/>
    </row>
    <row r="4" spans="1:5" ht="15">
      <c r="A4" s="60" t="s">
        <v>1</v>
      </c>
      <c r="B4" s="63" t="s">
        <v>4</v>
      </c>
      <c r="C4" s="66">
        <v>65000</v>
      </c>
      <c r="D4" s="60" t="s">
        <v>5</v>
      </c>
      <c r="E4" s="60" t="s">
        <v>0</v>
      </c>
    </row>
    <row r="5" spans="1:5" ht="15.75" thickBot="1">
      <c r="A5" s="62"/>
      <c r="B5" s="65"/>
      <c r="C5" s="68"/>
      <c r="D5" s="62"/>
      <c r="E5" s="62"/>
    </row>
    <row r="6" spans="1:5" ht="15">
      <c r="A6" s="60">
        <v>1</v>
      </c>
      <c r="B6" s="63" t="s">
        <v>6</v>
      </c>
      <c r="C6" s="66">
        <v>300000</v>
      </c>
      <c r="D6" s="60" t="s">
        <v>7</v>
      </c>
      <c r="E6" s="60" t="s">
        <v>8</v>
      </c>
    </row>
    <row r="7" spans="1:5" ht="15.75" thickBot="1">
      <c r="A7" s="62"/>
      <c r="B7" s="65"/>
      <c r="C7" s="68"/>
      <c r="D7" s="62"/>
      <c r="E7" s="62"/>
    </row>
    <row r="8" spans="1:5" ht="15.75" thickBot="1">
      <c r="A8" s="1">
        <v>2</v>
      </c>
      <c r="B8" s="2" t="s">
        <v>9</v>
      </c>
      <c r="C8" s="3">
        <v>150000</v>
      </c>
      <c r="D8" s="4" t="s">
        <v>10</v>
      </c>
      <c r="E8" s="4" t="s">
        <v>11</v>
      </c>
    </row>
    <row r="9" spans="1:5" ht="15.75" thickBot="1">
      <c r="A9" s="1">
        <v>3</v>
      </c>
      <c r="B9" s="2" t="s">
        <v>12</v>
      </c>
      <c r="C9" s="3">
        <v>1200000</v>
      </c>
      <c r="D9" s="4" t="s">
        <v>13</v>
      </c>
      <c r="E9" s="4" t="s">
        <v>14</v>
      </c>
    </row>
    <row r="10" spans="1:5" ht="15">
      <c r="A10" s="60">
        <v>4</v>
      </c>
      <c r="B10" s="63" t="s">
        <v>15</v>
      </c>
      <c r="C10" s="66">
        <v>700000</v>
      </c>
      <c r="D10" s="60" t="s">
        <v>16</v>
      </c>
      <c r="E10" s="60" t="s">
        <v>14</v>
      </c>
    </row>
    <row r="11" spans="1:5" ht="34.5" customHeight="1" thickBot="1">
      <c r="A11" s="62"/>
      <c r="B11" s="65"/>
      <c r="C11" s="68"/>
      <c r="D11" s="62"/>
      <c r="E11" s="62"/>
    </row>
    <row r="12" spans="1:5" ht="29.25" thickBot="1">
      <c r="A12" s="6">
        <v>5</v>
      </c>
      <c r="B12" s="7" t="s">
        <v>17</v>
      </c>
      <c r="C12" s="8">
        <v>1500000</v>
      </c>
      <c r="D12" s="9" t="s">
        <v>18</v>
      </c>
      <c r="E12" s="9" t="s">
        <v>14</v>
      </c>
    </row>
    <row r="13" spans="1:5" ht="15">
      <c r="A13" s="60">
        <v>6</v>
      </c>
      <c r="B13" s="63" t="s">
        <v>19</v>
      </c>
      <c r="C13" s="66">
        <v>500000</v>
      </c>
      <c r="D13" s="60" t="s">
        <v>20</v>
      </c>
      <c r="E13" s="60" t="s">
        <v>14</v>
      </c>
    </row>
    <row r="14" spans="1:5" ht="15.75" thickBot="1">
      <c r="A14" s="62"/>
      <c r="B14" s="65"/>
      <c r="C14" s="68"/>
      <c r="D14" s="62"/>
      <c r="E14" s="62"/>
    </row>
    <row r="15" spans="1:5" ht="15">
      <c r="A15" s="60">
        <v>7</v>
      </c>
      <c r="B15" s="63" t="s">
        <v>21</v>
      </c>
      <c r="C15" s="66">
        <v>4000000</v>
      </c>
      <c r="D15" s="60" t="s">
        <v>22</v>
      </c>
      <c r="E15" s="60" t="s">
        <v>23</v>
      </c>
    </row>
    <row r="16" spans="1:5" ht="15.75" thickBot="1">
      <c r="A16" s="62"/>
      <c r="B16" s="65"/>
      <c r="C16" s="68"/>
      <c r="D16" s="62"/>
      <c r="E16" s="62"/>
    </row>
    <row r="17" spans="1:5" ht="15">
      <c r="A17" s="60">
        <v>8</v>
      </c>
      <c r="B17" s="63" t="s">
        <v>24</v>
      </c>
      <c r="C17" s="66">
        <v>800000</v>
      </c>
      <c r="D17" s="60" t="s">
        <v>25</v>
      </c>
      <c r="E17" s="60" t="s">
        <v>23</v>
      </c>
    </row>
    <row r="18" spans="1:5" ht="15">
      <c r="A18" s="61"/>
      <c r="B18" s="64"/>
      <c r="C18" s="67"/>
      <c r="D18" s="61"/>
      <c r="E18" s="61"/>
    </row>
    <row r="19" spans="1:5" ht="15.75" thickBot="1">
      <c r="A19" s="62"/>
      <c r="B19" s="65"/>
      <c r="C19" s="68"/>
      <c r="D19" s="62"/>
      <c r="E19" s="62"/>
    </row>
    <row r="20" spans="1:5" ht="15">
      <c r="A20" s="60">
        <v>9</v>
      </c>
      <c r="B20" s="63" t="s">
        <v>26</v>
      </c>
      <c r="C20" s="66">
        <v>300000</v>
      </c>
      <c r="D20" s="60" t="s">
        <v>27</v>
      </c>
      <c r="E20" s="60" t="s">
        <v>23</v>
      </c>
    </row>
    <row r="21" spans="1:5" ht="15">
      <c r="A21" s="61"/>
      <c r="B21" s="64"/>
      <c r="C21" s="67"/>
      <c r="D21" s="61"/>
      <c r="E21" s="61"/>
    </row>
    <row r="22" spans="1:5" ht="15">
      <c r="A22" s="61"/>
      <c r="B22" s="64"/>
      <c r="C22" s="67"/>
      <c r="D22" s="61"/>
      <c r="E22" s="61"/>
    </row>
    <row r="23" spans="1:5" ht="15.75" thickBot="1">
      <c r="A23" s="62"/>
      <c r="B23" s="65"/>
      <c r="C23" s="68"/>
      <c r="D23" s="62"/>
      <c r="E23" s="62"/>
    </row>
    <row r="24" spans="1:5" ht="15.75" thickBot="1">
      <c r="A24" s="5" t="s">
        <v>28</v>
      </c>
      <c r="B24" s="11" t="s">
        <v>30</v>
      </c>
      <c r="C24" s="12">
        <v>354948</v>
      </c>
      <c r="D24" s="6" t="s">
        <v>29</v>
      </c>
      <c r="E24" s="6">
        <v>2016</v>
      </c>
    </row>
    <row r="25" spans="1:5" ht="15.75" thickBot="1">
      <c r="A25" s="6" t="s">
        <v>28</v>
      </c>
      <c r="B25" s="13" t="s">
        <v>31</v>
      </c>
      <c r="C25" s="14">
        <v>50000</v>
      </c>
      <c r="D25" s="6" t="s">
        <v>25</v>
      </c>
      <c r="E25" s="6">
        <v>2016</v>
      </c>
    </row>
  </sheetData>
  <sheetProtection/>
  <mergeCells count="40">
    <mergeCell ref="A1:A3"/>
    <mergeCell ref="B1:B3"/>
    <mergeCell ref="C1:C3"/>
    <mergeCell ref="D1:D3"/>
    <mergeCell ref="E1:E3"/>
    <mergeCell ref="A4:A5"/>
    <mergeCell ref="B4:B5"/>
    <mergeCell ref="C4:C5"/>
    <mergeCell ref="D4:D5"/>
    <mergeCell ref="E4:E5"/>
    <mergeCell ref="A6:A7"/>
    <mergeCell ref="B6:B7"/>
    <mergeCell ref="C6:C7"/>
    <mergeCell ref="D6:D7"/>
    <mergeCell ref="E6:E7"/>
    <mergeCell ref="A10:A11"/>
    <mergeCell ref="B10:B11"/>
    <mergeCell ref="C10:C11"/>
    <mergeCell ref="D10:D11"/>
    <mergeCell ref="E10:E11"/>
    <mergeCell ref="A13:A14"/>
    <mergeCell ref="B13:B14"/>
    <mergeCell ref="C13:C14"/>
    <mergeCell ref="D13:D14"/>
    <mergeCell ref="E13:E14"/>
    <mergeCell ref="A15:A16"/>
    <mergeCell ref="B15:B16"/>
    <mergeCell ref="C15:C16"/>
    <mergeCell ref="D15:D16"/>
    <mergeCell ref="E15:E16"/>
    <mergeCell ref="A17:A19"/>
    <mergeCell ref="B17:B19"/>
    <mergeCell ref="C17:C19"/>
    <mergeCell ref="D17:D19"/>
    <mergeCell ref="E17:E19"/>
    <mergeCell ref="A20:A23"/>
    <mergeCell ref="B20:B23"/>
    <mergeCell ref="C20:C23"/>
    <mergeCell ref="D20:D23"/>
    <mergeCell ref="E20:E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9">
      <selection activeCell="D36" sqref="D36"/>
    </sheetView>
  </sheetViews>
  <sheetFormatPr defaultColWidth="9.140625" defaultRowHeight="15"/>
  <cols>
    <col min="1" max="1" width="10.7109375" style="15" bestFit="1" customWidth="1"/>
    <col min="2" max="2" width="63.140625" style="17" customWidth="1"/>
    <col min="3" max="3" width="20.00390625" style="19" customWidth="1"/>
    <col min="4" max="4" width="17.140625" style="16" customWidth="1"/>
    <col min="5" max="5" width="34.140625" style="17" customWidth="1"/>
    <col min="6" max="6" width="9.7109375" style="15" bestFit="1" customWidth="1"/>
    <col min="7" max="16384" width="9.140625" style="15" customWidth="1"/>
  </cols>
  <sheetData>
    <row r="1" ht="15">
      <c r="A1" s="15" t="s">
        <v>34</v>
      </c>
    </row>
    <row r="2" ht="15">
      <c r="A2" s="15" t="s">
        <v>63</v>
      </c>
    </row>
    <row r="3" ht="15">
      <c r="A3" s="15" t="s">
        <v>90</v>
      </c>
    </row>
    <row r="5" spans="2:3" ht="15">
      <c r="B5" s="22" t="s">
        <v>57</v>
      </c>
      <c r="C5" s="23">
        <v>6699339.94</v>
      </c>
    </row>
    <row r="6" ht="15">
      <c r="B6" s="24" t="s">
        <v>62</v>
      </c>
    </row>
    <row r="7" ht="15">
      <c r="B7" s="24"/>
    </row>
    <row r="8" ht="15.75" thickBot="1">
      <c r="B8" s="24" t="s">
        <v>84</v>
      </c>
    </row>
    <row r="9" spans="1:6" ht="30">
      <c r="A9" s="36" t="s">
        <v>40</v>
      </c>
      <c r="B9" s="38" t="s">
        <v>36</v>
      </c>
      <c r="C9" s="40" t="s">
        <v>35</v>
      </c>
      <c r="D9" s="43" t="s">
        <v>37</v>
      </c>
      <c r="E9" s="38" t="s">
        <v>38</v>
      </c>
      <c r="F9" s="25" t="s">
        <v>39</v>
      </c>
    </row>
    <row r="10" spans="1:6" ht="30">
      <c r="A10" s="37" t="s">
        <v>64</v>
      </c>
      <c r="B10" s="39" t="s">
        <v>73</v>
      </c>
      <c r="C10" s="41" t="s">
        <v>41</v>
      </c>
      <c r="D10" s="44">
        <v>65000</v>
      </c>
      <c r="E10" s="39" t="s">
        <v>52</v>
      </c>
      <c r="F10" s="35" t="s">
        <v>0</v>
      </c>
    </row>
    <row r="11" spans="1:6" ht="30">
      <c r="A11" s="37" t="s">
        <v>64</v>
      </c>
      <c r="B11" s="39" t="s">
        <v>87</v>
      </c>
      <c r="C11" s="41" t="s">
        <v>41</v>
      </c>
      <c r="D11" s="47">
        <v>121812</v>
      </c>
      <c r="E11" s="39" t="s">
        <v>88</v>
      </c>
      <c r="F11" s="35" t="s">
        <v>0</v>
      </c>
    </row>
    <row r="12" spans="1:6" ht="30">
      <c r="A12" s="49" t="s">
        <v>78</v>
      </c>
      <c r="B12" s="50" t="s">
        <v>85</v>
      </c>
      <c r="C12" s="56" t="s">
        <v>42</v>
      </c>
      <c r="D12" s="57">
        <v>5000</v>
      </c>
      <c r="E12" s="50" t="s">
        <v>79</v>
      </c>
      <c r="F12" s="52" t="s">
        <v>8</v>
      </c>
    </row>
    <row r="13" spans="1:13" ht="79.5" customHeight="1">
      <c r="A13" s="48" t="s">
        <v>82</v>
      </c>
      <c r="B13" s="39" t="s">
        <v>83</v>
      </c>
      <c r="C13" s="42" t="s">
        <v>42</v>
      </c>
      <c r="D13" s="47">
        <v>354948</v>
      </c>
      <c r="E13" s="39" t="s">
        <v>25</v>
      </c>
      <c r="F13" s="35" t="s">
        <v>76</v>
      </c>
      <c r="M13" s="53"/>
    </row>
    <row r="14" spans="1:6" ht="79.5" customHeight="1">
      <c r="A14" s="46" t="s">
        <v>1</v>
      </c>
      <c r="B14" s="39" t="s">
        <v>77</v>
      </c>
      <c r="C14" s="42" t="s">
        <v>45</v>
      </c>
      <c r="D14" s="45">
        <v>270000</v>
      </c>
      <c r="E14" s="39" t="s">
        <v>89</v>
      </c>
      <c r="F14" s="35" t="s">
        <v>76</v>
      </c>
    </row>
    <row r="15" spans="1:6" ht="30">
      <c r="A15" s="49" t="s">
        <v>65</v>
      </c>
      <c r="B15" s="50" t="s">
        <v>72</v>
      </c>
      <c r="C15" s="51" t="s">
        <v>42</v>
      </c>
      <c r="D15" s="58">
        <v>125000</v>
      </c>
      <c r="E15" s="50" t="s">
        <v>68</v>
      </c>
      <c r="F15" s="52" t="s">
        <v>8</v>
      </c>
    </row>
    <row r="16" spans="1:6" ht="45">
      <c r="A16" s="49" t="s">
        <v>65</v>
      </c>
      <c r="B16" s="50" t="s">
        <v>66</v>
      </c>
      <c r="C16" s="51" t="s">
        <v>42</v>
      </c>
      <c r="D16" s="58">
        <v>100000</v>
      </c>
      <c r="E16" s="50" t="s">
        <v>67</v>
      </c>
      <c r="F16" s="52" t="s">
        <v>8</v>
      </c>
    </row>
    <row r="17" spans="1:6" ht="30">
      <c r="A17" s="49" t="s">
        <v>69</v>
      </c>
      <c r="B17" s="50" t="s">
        <v>74</v>
      </c>
      <c r="C17" s="51" t="s">
        <v>42</v>
      </c>
      <c r="D17" s="57">
        <v>95000</v>
      </c>
      <c r="E17" s="50" t="s">
        <v>70</v>
      </c>
      <c r="F17" s="52" t="s">
        <v>8</v>
      </c>
    </row>
    <row r="18" spans="1:6" ht="45">
      <c r="A18" s="49" t="s">
        <v>81</v>
      </c>
      <c r="B18" s="50" t="s">
        <v>80</v>
      </c>
      <c r="C18" s="51" t="s">
        <v>71</v>
      </c>
      <c r="D18" s="59">
        <v>112500</v>
      </c>
      <c r="E18" s="50" t="s">
        <v>75</v>
      </c>
      <c r="F18" s="52" t="s">
        <v>8</v>
      </c>
    </row>
    <row r="19" spans="1:8" ht="45">
      <c r="A19" s="48" t="s">
        <v>86</v>
      </c>
      <c r="B19" s="39" t="s">
        <v>43</v>
      </c>
      <c r="C19" s="42" t="s">
        <v>45</v>
      </c>
      <c r="D19" s="45">
        <v>186225</v>
      </c>
      <c r="E19" s="39" t="s">
        <v>44</v>
      </c>
      <c r="F19" s="35" t="s">
        <v>76</v>
      </c>
      <c r="H19" s="18"/>
    </row>
    <row r="20" spans="1:6" ht="30">
      <c r="A20" s="46">
        <v>3</v>
      </c>
      <c r="B20" s="39" t="s">
        <v>46</v>
      </c>
      <c r="C20" s="42" t="s">
        <v>42</v>
      </c>
      <c r="D20" s="44">
        <v>300000</v>
      </c>
      <c r="E20" s="39" t="s">
        <v>25</v>
      </c>
      <c r="F20" s="35" t="s">
        <v>0</v>
      </c>
    </row>
    <row r="21" spans="1:6" ht="45">
      <c r="A21" s="46">
        <v>4</v>
      </c>
      <c r="B21" s="39" t="s">
        <v>47</v>
      </c>
      <c r="C21" s="42" t="s">
        <v>45</v>
      </c>
      <c r="D21" s="44">
        <v>30000</v>
      </c>
      <c r="E21" s="39" t="s">
        <v>25</v>
      </c>
      <c r="F21" s="35" t="s">
        <v>8</v>
      </c>
    </row>
    <row r="22" spans="1:6" ht="15">
      <c r="A22" s="46">
        <v>5</v>
      </c>
      <c r="B22" s="39" t="s">
        <v>33</v>
      </c>
      <c r="C22" s="42" t="s">
        <v>41</v>
      </c>
      <c r="D22" s="44">
        <v>20000</v>
      </c>
      <c r="E22" s="39" t="s">
        <v>25</v>
      </c>
      <c r="F22" s="35" t="s">
        <v>8</v>
      </c>
    </row>
    <row r="23" spans="1:6" ht="15">
      <c r="A23" s="46">
        <v>6</v>
      </c>
      <c r="B23" s="39" t="s">
        <v>9</v>
      </c>
      <c r="C23" s="42" t="s">
        <v>41</v>
      </c>
      <c r="D23" s="44">
        <v>150000</v>
      </c>
      <c r="E23" s="39" t="s">
        <v>25</v>
      </c>
      <c r="F23" s="35" t="s">
        <v>11</v>
      </c>
    </row>
    <row r="24" spans="1:6" ht="30">
      <c r="A24" s="46">
        <v>7</v>
      </c>
      <c r="B24" s="39" t="s">
        <v>12</v>
      </c>
      <c r="C24" s="42" t="s">
        <v>42</v>
      </c>
      <c r="D24" s="44">
        <v>1200000</v>
      </c>
      <c r="E24" s="39" t="s">
        <v>53</v>
      </c>
      <c r="F24" s="35" t="s">
        <v>14</v>
      </c>
    </row>
    <row r="25" spans="1:6" ht="60">
      <c r="A25" s="46">
        <v>8</v>
      </c>
      <c r="B25" s="39" t="s">
        <v>15</v>
      </c>
      <c r="C25" s="42" t="s">
        <v>42</v>
      </c>
      <c r="D25" s="44">
        <v>700000</v>
      </c>
      <c r="E25" s="39" t="s">
        <v>48</v>
      </c>
      <c r="F25" s="35" t="s">
        <v>14</v>
      </c>
    </row>
    <row r="26" spans="1:6" ht="45">
      <c r="A26" s="46">
        <v>9</v>
      </c>
      <c r="B26" s="39" t="s">
        <v>17</v>
      </c>
      <c r="C26" s="42" t="s">
        <v>41</v>
      </c>
      <c r="D26" s="44">
        <v>1500000</v>
      </c>
      <c r="E26" s="39" t="s">
        <v>54</v>
      </c>
      <c r="F26" s="35" t="s">
        <v>14</v>
      </c>
    </row>
    <row r="27" spans="1:6" ht="45">
      <c r="A27" s="46">
        <v>10</v>
      </c>
      <c r="B27" s="39" t="s">
        <v>19</v>
      </c>
      <c r="C27" s="42" t="s">
        <v>41</v>
      </c>
      <c r="D27" s="44">
        <v>500000</v>
      </c>
      <c r="E27" s="39" t="s">
        <v>55</v>
      </c>
      <c r="F27" s="35" t="s">
        <v>14</v>
      </c>
    </row>
    <row r="28" spans="1:6" ht="45">
      <c r="A28" s="46">
        <v>11</v>
      </c>
      <c r="B28" s="39" t="s">
        <v>21</v>
      </c>
      <c r="C28" s="42" t="s">
        <v>41</v>
      </c>
      <c r="D28" s="44">
        <v>4000000</v>
      </c>
      <c r="E28" s="39" t="s">
        <v>51</v>
      </c>
      <c r="F28" s="35" t="s">
        <v>23</v>
      </c>
    </row>
    <row r="29" spans="1:6" ht="30">
      <c r="A29" s="46">
        <v>12</v>
      </c>
      <c r="B29" s="39" t="s">
        <v>32</v>
      </c>
      <c r="C29" s="42" t="s">
        <v>42</v>
      </c>
      <c r="D29" s="44">
        <v>1500000</v>
      </c>
      <c r="E29" s="39" t="s">
        <v>25</v>
      </c>
      <c r="F29" s="35" t="s">
        <v>23</v>
      </c>
    </row>
    <row r="30" spans="1:6" ht="30">
      <c r="A30" s="46">
        <v>13</v>
      </c>
      <c r="B30" s="39" t="s">
        <v>26</v>
      </c>
      <c r="C30" s="42" t="s">
        <v>50</v>
      </c>
      <c r="D30" s="44">
        <v>300000</v>
      </c>
      <c r="E30" s="39" t="s">
        <v>56</v>
      </c>
      <c r="F30" s="35" t="s">
        <v>23</v>
      </c>
    </row>
    <row r="31" spans="1:6" ht="30">
      <c r="A31" s="46">
        <v>14</v>
      </c>
      <c r="B31" s="39" t="s">
        <v>59</v>
      </c>
      <c r="C31" s="42" t="s">
        <v>41</v>
      </c>
      <c r="D31" s="44">
        <v>2000000</v>
      </c>
      <c r="E31" s="39" t="s">
        <v>60</v>
      </c>
      <c r="F31" s="35" t="s">
        <v>61</v>
      </c>
    </row>
    <row r="32" spans="1:6" ht="15">
      <c r="A32" s="26"/>
      <c r="B32" s="27"/>
      <c r="C32" s="30"/>
      <c r="D32" s="21"/>
      <c r="E32" s="27"/>
      <c r="F32" s="29"/>
    </row>
    <row r="33" spans="1:6" ht="15">
      <c r="A33" s="26"/>
      <c r="B33" s="27"/>
      <c r="C33" s="31" t="s">
        <v>49</v>
      </c>
      <c r="D33" s="54">
        <f>SUM(D10:D31)</f>
        <v>13635485</v>
      </c>
      <c r="E33" s="27"/>
      <c r="F33" s="29"/>
    </row>
    <row r="34" spans="1:6" ht="15">
      <c r="A34" s="26"/>
      <c r="B34" s="27"/>
      <c r="C34" s="28"/>
      <c r="D34" s="54"/>
      <c r="E34" s="27"/>
      <c r="F34" s="29"/>
    </row>
    <row r="35" spans="1:6" ht="15">
      <c r="A35" s="26"/>
      <c r="B35" s="27"/>
      <c r="C35" s="28"/>
      <c r="D35" s="54"/>
      <c r="E35" s="27"/>
      <c r="F35" s="29"/>
    </row>
    <row r="36" spans="1:6" ht="15.75" thickBot="1">
      <c r="A36" s="32"/>
      <c r="B36" s="69" t="s">
        <v>58</v>
      </c>
      <c r="C36" s="69"/>
      <c r="D36" s="55">
        <f>D13+D15+D16+(0.5*D19)+D20+D21+D22+D23+(0.75*D24)+(0.25*D25)+(0.25*D26)+(0.25*D27)+(0.5*D28)+D29+(0.3333*D30)+(0.5*D31)</f>
        <v>7348050.5</v>
      </c>
      <c r="E36" s="33"/>
      <c r="F36" s="34"/>
    </row>
    <row r="38" ht="15">
      <c r="E38" s="20"/>
    </row>
  </sheetData>
  <sheetProtection/>
  <mergeCells count="1">
    <mergeCell ref="B36:C36"/>
  </mergeCells>
  <printOptions/>
  <pageMargins left="0.7" right="0.7" top="0.75" bottom="0.75" header="0.3" footer="0.3"/>
  <pageSetup fitToHeight="0"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Webb,James E</dc:creator>
  <cp:keywords/>
  <dc:description/>
  <cp:lastModifiedBy>Sweitzer,Jean M</cp:lastModifiedBy>
  <cp:lastPrinted>2016-02-03T19:14:36Z</cp:lastPrinted>
  <dcterms:created xsi:type="dcterms:W3CDTF">2016-02-02T13:24:29Z</dcterms:created>
  <dcterms:modified xsi:type="dcterms:W3CDTF">2016-09-22T16:56:31Z</dcterms:modified>
  <cp:category/>
  <cp:version/>
  <cp:contentType/>
  <cp:contentStatus/>
</cp:coreProperties>
</file>